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7" i="1" l="1"/>
  <c r="D21" i="1" l="1"/>
  <c r="B30" i="1"/>
  <c r="D11" i="1" l="1"/>
  <c r="D19" i="1" l="1"/>
  <c r="D10" i="1" l="1"/>
  <c r="B59" i="1"/>
  <c r="D12" i="1"/>
  <c r="D16" i="1" l="1"/>
  <c r="D8" i="1" l="1"/>
  <c r="B23" i="1" l="1"/>
  <c r="D13" i="1"/>
  <c r="D14" i="1"/>
  <c r="D15" i="1"/>
  <c r="D18" i="1"/>
  <c r="D20" i="1"/>
  <c r="D22" i="1"/>
  <c r="D7" i="1"/>
  <c r="D9" i="1"/>
  <c r="D6" i="1"/>
  <c r="D23" i="1" l="1"/>
</calcChain>
</file>

<file path=xl/sharedStrings.xml><?xml version="1.0" encoding="utf-8"?>
<sst xmlns="http://schemas.openxmlformats.org/spreadsheetml/2006/main" count="64" uniqueCount="58">
  <si>
    <t>Вид работ</t>
  </si>
  <si>
    <t>Санитарное содержание ОДИ</t>
  </si>
  <si>
    <t>Общестроительные работы  помещений ОП</t>
  </si>
  <si>
    <t>Работы на внутридомовых инженерных коммуникациях и аварийная служба</t>
  </si>
  <si>
    <t>Сумма в месяц</t>
  </si>
  <si>
    <t xml:space="preserve">Сумма в год </t>
  </si>
  <si>
    <t>Работа с должниками, прием населения, работа с РСО, работа с договорами, сметы, сопровождение договоров)</t>
  </si>
  <si>
    <t xml:space="preserve">ТО Лифтового оборудования </t>
  </si>
  <si>
    <t xml:space="preserve">Обслуживание вент-каналов (системы вентиляции) </t>
  </si>
  <si>
    <t>Услуга</t>
  </si>
  <si>
    <t>Начислено</t>
  </si>
  <si>
    <t>Оплачено</t>
  </si>
  <si>
    <t>% оплаты</t>
  </si>
  <si>
    <t>Накопление</t>
  </si>
  <si>
    <t>Итого по дому:</t>
  </si>
  <si>
    <t xml:space="preserve">ИТОГО: </t>
  </si>
  <si>
    <t xml:space="preserve">Работы выполнененые </t>
  </si>
  <si>
    <t xml:space="preserve">Дератизация </t>
  </si>
  <si>
    <t xml:space="preserve">2024 год </t>
  </si>
  <si>
    <t>Осущуществление контроля и аварийные заявки ОДС</t>
  </si>
  <si>
    <t>Содержание и ремонт</t>
  </si>
  <si>
    <t>Долг на начало</t>
  </si>
  <si>
    <t>Долг на конец</t>
  </si>
  <si>
    <t xml:space="preserve">Расходы по управлению </t>
  </si>
  <si>
    <t>Обслуживание системы автоматической сигнализации и думоудаления, пожарный водопровод</t>
  </si>
  <si>
    <t>Электроизмерительные работы</t>
  </si>
  <si>
    <t>ИТОГО:</t>
  </si>
  <si>
    <t>Работы по установке подвесной кабель для видеонабл. на лифтах</t>
  </si>
  <si>
    <t>Замена разбитого триплекса на козырьке </t>
  </si>
  <si>
    <t>Ремонт двигателя 0,55 кВТ/1500 об.мин.имп.</t>
  </si>
  <si>
    <t>Ремонт входных дверей, замена панелей, установка шпингалетов,</t>
  </si>
  <si>
    <t>Ремонт по восстановлению системы противопожарной защиты(АСПС)</t>
  </si>
  <si>
    <t>Обустройство комнаты видеонаблюдения</t>
  </si>
  <si>
    <t>Ремонты входных дверей с покраской</t>
  </si>
  <si>
    <t>Химическая безразборная промывки ИТП ГВС 2 ступени.Подготовка к отоп. сезону 2024-2025гг</t>
  </si>
  <si>
    <t>Работы по востановлению газона</t>
  </si>
  <si>
    <t>Плата вентилятора, дисплей для лифта</t>
  </si>
  <si>
    <t>Работы по монтажу и настройке оборуд. усиления сигнала сотовой связи </t>
  </si>
  <si>
    <t>Санитарная обработка против мошек</t>
  </si>
  <si>
    <t>Работы по устройству резинового пандуса </t>
  </si>
  <si>
    <t>Установка шпингалета на входной двери</t>
  </si>
  <si>
    <t>Вывоз строительных отходов</t>
  </si>
  <si>
    <t xml:space="preserve">Начисления и оплаты  охрана 2024 год </t>
  </si>
  <si>
    <t>Оплата охранных услуг</t>
  </si>
  <si>
    <t>Договор с ЧОП</t>
  </si>
  <si>
    <t xml:space="preserve">Начисления и оплаты содержание и ремонт 2024 год </t>
  </si>
  <si>
    <t xml:space="preserve">Работы по текущему ремонту (накопления) </t>
  </si>
  <si>
    <t xml:space="preserve">Отчет г. Одинцово, ул. Вокзальная  д. 31 услуга содержание и ремонт </t>
  </si>
  <si>
    <t>Вокзальная улица, д.31</t>
  </si>
  <si>
    <t>Вокзальная улица, д. 31</t>
  </si>
  <si>
    <t>Обслуживание ИТП</t>
  </si>
  <si>
    <t>Техническое обслуживание станций ХВС</t>
  </si>
  <si>
    <t xml:space="preserve"> </t>
  </si>
  <si>
    <t>Система СКУД (Домофон)</t>
  </si>
  <si>
    <t>Обслуживание ОДПУ</t>
  </si>
  <si>
    <t>Евроконтейнер для ТБО пластиковый,V=660л.</t>
  </si>
  <si>
    <t>Переодическое освидетельствование лифтов</t>
  </si>
  <si>
    <t>МКУ МФЦ (Паспортный стол)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</si>
</sst>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  <charset val="204"/>
    </font>
    <font>
      <b/>
      <sz val="9"/>
      <color indexed="64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1F1F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3">
    <xf numFmtId="0" fontId="0" fillId="0" borderId="0" xfId="0"/>
    <xf numFmtId="4" fontId="0" fillId="0" borderId="2" xfId="0" applyNumberFormat="1" applyBorder="1"/>
    <xf numFmtId="0" fontId="0" fillId="0" borderId="2" xfId="0" applyBorder="1"/>
    <xf numFmtId="4" fontId="0" fillId="3" borderId="2" xfId="0" applyNumberFormat="1" applyFill="1" applyBorder="1"/>
    <xf numFmtId="0" fontId="8" fillId="0" borderId="0" xfId="1" applyNumberFormat="1" applyFont="1" applyAlignment="1">
      <alignment horizontal="center" vertical="center"/>
    </xf>
    <xf numFmtId="0" fontId="2" fillId="0" borderId="2" xfId="0" applyFont="1" applyBorder="1"/>
    <xf numFmtId="4" fontId="9" fillId="0" borderId="2" xfId="0" applyNumberFormat="1" applyFont="1" applyBorder="1" applyAlignment="1">
      <alignment vertical="top" wrapText="1"/>
    </xf>
    <xf numFmtId="4" fontId="9" fillId="0" borderId="2" xfId="0" applyNumberFormat="1" applyFont="1" applyBorder="1" applyAlignment="1">
      <alignment horizontal="left" vertical="top" wrapText="1"/>
    </xf>
    <xf numFmtId="0" fontId="1" fillId="0" borderId="0" xfId="0" applyFont="1"/>
    <xf numFmtId="4" fontId="11" fillId="3" borderId="1" xfId="0" applyNumberFormat="1" applyFont="1" applyFill="1" applyBorder="1"/>
    <xf numFmtId="0" fontId="14" fillId="0" borderId="0" xfId="0" applyFont="1"/>
    <xf numFmtId="4" fontId="14" fillId="0" borderId="0" xfId="0" applyNumberFormat="1" applyFont="1"/>
    <xf numFmtId="4" fontId="10" fillId="0" borderId="2" xfId="0" applyNumberFormat="1" applyFont="1" applyBorder="1" applyAlignment="1">
      <alignment vertical="top" wrapText="1"/>
    </xf>
    <xf numFmtId="4" fontId="0" fillId="0" borderId="0" xfId="0" applyNumberFormat="1"/>
    <xf numFmtId="4" fontId="9" fillId="0" borderId="5" xfId="0" applyNumberFormat="1" applyFont="1" applyBorder="1" applyAlignment="1">
      <alignment vertical="top" wrapText="1"/>
    </xf>
    <xf numFmtId="4" fontId="9" fillId="0" borderId="5" xfId="0" applyNumberFormat="1" applyFont="1" applyFill="1" applyBorder="1" applyAlignment="1">
      <alignment vertical="top" wrapText="1"/>
    </xf>
    <xf numFmtId="0" fontId="12" fillId="2" borderId="4" xfId="0" applyFont="1" applyFill="1" applyBorder="1" applyAlignment="1">
      <alignment horizontal="left" vertical="center" wrapText="1"/>
    </xf>
    <xf numFmtId="4" fontId="0" fillId="0" borderId="5" xfId="0" applyNumberFormat="1" applyBorder="1"/>
    <xf numFmtId="0" fontId="13" fillId="0" borderId="4" xfId="0" applyFont="1" applyBorder="1" applyAlignment="1">
      <alignment wrapText="1"/>
    </xf>
    <xf numFmtId="4" fontId="12" fillId="0" borderId="4" xfId="0" applyNumberFormat="1" applyFont="1" applyBorder="1" applyAlignment="1">
      <alignment vertical="top" wrapText="1"/>
    </xf>
    <xf numFmtId="4" fontId="15" fillId="0" borderId="4" xfId="0" applyNumberFormat="1" applyFont="1" applyBorder="1" applyAlignment="1">
      <alignment vertical="top" wrapText="1"/>
    </xf>
    <xf numFmtId="4" fontId="12" fillId="0" borderId="6" xfId="0" applyNumberFormat="1" applyFont="1" applyBorder="1" applyAlignment="1">
      <alignment vertical="top" wrapText="1"/>
    </xf>
    <xf numFmtId="4" fontId="9" fillId="0" borderId="11" xfId="0" applyNumberFormat="1" applyFont="1" applyBorder="1" applyAlignment="1">
      <alignment vertical="top" wrapText="1"/>
    </xf>
    <xf numFmtId="4" fontId="9" fillId="0" borderId="11" xfId="0" applyNumberFormat="1" applyFont="1" applyBorder="1" applyAlignment="1">
      <alignment horizontal="left" vertical="top" wrapText="1"/>
    </xf>
    <xf numFmtId="4" fontId="9" fillId="0" borderId="7" xfId="0" applyNumberFormat="1" applyFont="1" applyBorder="1" applyAlignment="1">
      <alignment vertical="top" wrapText="1"/>
    </xf>
    <xf numFmtId="4" fontId="15" fillId="0" borderId="13" xfId="0" applyNumberFormat="1" applyFont="1" applyFill="1" applyBorder="1" applyAlignment="1">
      <alignment vertical="top" wrapText="1"/>
    </xf>
    <xf numFmtId="0" fontId="16" fillId="0" borderId="0" xfId="0" applyFont="1" applyAlignment="1">
      <alignment wrapText="1"/>
    </xf>
    <xf numFmtId="0" fontId="16" fillId="0" borderId="2" xfId="0" applyFont="1" applyBorder="1" applyAlignment="1">
      <alignment wrapText="1"/>
    </xf>
    <xf numFmtId="0" fontId="16" fillId="0" borderId="0" xfId="0" applyFont="1"/>
    <xf numFmtId="0" fontId="16" fillId="0" borderId="2" xfId="0" applyFont="1" applyBorder="1"/>
    <xf numFmtId="0" fontId="16" fillId="0" borderId="15" xfId="0" applyFont="1" applyBorder="1" applyAlignment="1">
      <alignment wrapText="1"/>
    </xf>
    <xf numFmtId="4" fontId="9" fillId="0" borderId="16" xfId="0" applyNumberFormat="1" applyFont="1" applyFill="1" applyBorder="1" applyAlignment="1">
      <alignment vertical="top" wrapText="1"/>
    </xf>
    <xf numFmtId="4" fontId="15" fillId="0" borderId="0" xfId="0" applyNumberFormat="1" applyFont="1" applyFill="1" applyBorder="1" applyAlignment="1">
      <alignment vertical="top" wrapText="1"/>
    </xf>
    <xf numFmtId="4" fontId="2" fillId="0" borderId="0" xfId="0" applyNumberFormat="1" applyFont="1" applyBorder="1"/>
    <xf numFmtId="0" fontId="16" fillId="0" borderId="17" xfId="0" applyFont="1" applyBorder="1" applyAlignment="1">
      <alignment wrapText="1"/>
    </xf>
    <xf numFmtId="4" fontId="9" fillId="0" borderId="18" xfId="0" applyNumberFormat="1" applyFont="1" applyBorder="1" applyAlignment="1">
      <alignment vertical="top" wrapText="1"/>
    </xf>
    <xf numFmtId="4" fontId="15" fillId="0" borderId="19" xfId="0" applyNumberFormat="1" applyFont="1" applyFill="1" applyBorder="1" applyAlignment="1">
      <alignment vertical="top" wrapText="1"/>
    </xf>
    <xf numFmtId="0" fontId="13" fillId="0" borderId="20" xfId="0" applyFont="1" applyBorder="1"/>
    <xf numFmtId="4" fontId="10" fillId="0" borderId="14" xfId="0" applyNumberFormat="1" applyFont="1" applyFill="1" applyBorder="1" applyAlignment="1">
      <alignment vertical="top" wrapText="1"/>
    </xf>
    <xf numFmtId="4" fontId="4" fillId="0" borderId="17" xfId="0" applyNumberFormat="1" applyFont="1" applyBorder="1" applyAlignment="1">
      <alignment vertical="top" wrapText="1"/>
    </xf>
    <xf numFmtId="4" fontId="4" fillId="0" borderId="18" xfId="0" applyNumberFormat="1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0" fillId="0" borderId="22" xfId="0" applyFont="1" applyBorder="1" applyAlignment="1">
      <alignment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14" xfId="0" applyFont="1" applyBorder="1" applyAlignment="1">
      <alignment vertical="top" wrapText="1"/>
    </xf>
    <xf numFmtId="0" fontId="13" fillId="0" borderId="23" xfId="0" applyFont="1" applyBorder="1" applyAlignment="1">
      <alignment horizontal="left" vertical="center" wrapText="1"/>
    </xf>
    <xf numFmtId="4" fontId="0" fillId="0" borderId="3" xfId="0" applyNumberFormat="1" applyBorder="1"/>
    <xf numFmtId="0" fontId="0" fillId="0" borderId="3" xfId="0" applyBorder="1"/>
    <xf numFmtId="4" fontId="0" fillId="0" borderId="16" xfId="0" applyNumberFormat="1" applyBorder="1"/>
    <xf numFmtId="0" fontId="5" fillId="2" borderId="13" xfId="0" applyFont="1" applyFill="1" applyBorder="1" applyAlignment="1">
      <alignment horizontal="left" vertical="center" wrapText="1"/>
    </xf>
    <xf numFmtId="4" fontId="6" fillId="0" borderId="22" xfId="0" applyNumberFormat="1" applyFont="1" applyBorder="1"/>
    <xf numFmtId="0" fontId="6" fillId="0" borderId="22" xfId="0" applyFont="1" applyBorder="1"/>
    <xf numFmtId="4" fontId="6" fillId="0" borderId="14" xfId="0" applyNumberFormat="1" applyFont="1" applyBorder="1"/>
    <xf numFmtId="0" fontId="12" fillId="2" borderId="21" xfId="0" applyFont="1" applyFill="1" applyBorder="1" applyAlignment="1">
      <alignment horizontal="left" vertical="center" wrapText="1"/>
    </xf>
    <xf numFmtId="4" fontId="0" fillId="0" borderId="17" xfId="0" applyNumberFormat="1" applyBorder="1"/>
    <xf numFmtId="0" fontId="0" fillId="0" borderId="17" xfId="0" applyBorder="1"/>
    <xf numFmtId="4" fontId="0" fillId="0" borderId="18" xfId="0" applyNumberFormat="1" applyBorder="1"/>
    <xf numFmtId="4" fontId="15" fillId="0" borderId="24" xfId="0" applyNumberFormat="1" applyFont="1" applyFill="1" applyBorder="1" applyAlignment="1">
      <alignment vertical="top" wrapText="1"/>
    </xf>
    <xf numFmtId="4" fontId="2" fillId="0" borderId="25" xfId="0" applyNumberFormat="1" applyFont="1" applyBorder="1"/>
    <xf numFmtId="0" fontId="12" fillId="2" borderId="23" xfId="0" applyFont="1" applyFill="1" applyBorder="1" applyAlignment="1">
      <alignment horizontal="left" vertical="center" wrapText="1"/>
    </xf>
    <xf numFmtId="4" fontId="0" fillId="3" borderId="3" xfId="0" applyNumberFormat="1" applyFill="1" applyBorder="1"/>
    <xf numFmtId="4" fontId="15" fillId="0" borderId="21" xfId="0" applyNumberFormat="1" applyFont="1" applyBorder="1" applyAlignment="1">
      <alignment vertical="top" wrapText="1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zoomScaleNormal="100" workbookViewId="0">
      <selection activeCell="A22" sqref="A22"/>
    </sheetView>
  </sheetViews>
  <sheetFormatPr defaultRowHeight="14.4" x14ac:dyDescent="0.3"/>
  <cols>
    <col min="1" max="1" width="44.6640625" customWidth="1"/>
    <col min="2" max="2" width="15.6640625" customWidth="1"/>
    <col min="3" max="3" width="12.6640625" customWidth="1"/>
    <col min="4" max="4" width="14.5546875" customWidth="1"/>
  </cols>
  <sheetData>
    <row r="1" spans="1:8" x14ac:dyDescent="0.3">
      <c r="D1" s="5" t="s">
        <v>18</v>
      </c>
    </row>
    <row r="2" spans="1:8" ht="15" thickBot="1" x14ac:dyDescent="0.35">
      <c r="A2" s="4"/>
    </row>
    <row r="3" spans="1:8" ht="24" customHeight="1" thickBot="1" x14ac:dyDescent="0.35">
      <c r="A3" s="64" t="s">
        <v>47</v>
      </c>
      <c r="B3" s="65"/>
      <c r="C3" s="65"/>
      <c r="D3" s="66"/>
    </row>
    <row r="4" spans="1:8" x14ac:dyDescent="0.3">
      <c r="A4" s="67" t="s">
        <v>0</v>
      </c>
      <c r="B4" s="69" t="s">
        <v>4</v>
      </c>
      <c r="C4" s="69"/>
      <c r="D4" s="71" t="s">
        <v>5</v>
      </c>
    </row>
    <row r="5" spans="1:8" ht="13.2" customHeight="1" thickBot="1" x14ac:dyDescent="0.35">
      <c r="A5" s="68"/>
      <c r="B5" s="70"/>
      <c r="C5" s="70"/>
      <c r="D5" s="72"/>
    </row>
    <row r="6" spans="1:8" ht="25.5" customHeight="1" x14ac:dyDescent="0.3">
      <c r="A6" s="53" t="s">
        <v>1</v>
      </c>
      <c r="B6" s="54">
        <v>179914.35</v>
      </c>
      <c r="C6" s="55">
        <v>12</v>
      </c>
      <c r="D6" s="56">
        <f>B6*C6</f>
        <v>2158972.2000000002</v>
      </c>
    </row>
    <row r="7" spans="1:8" ht="32.25" customHeight="1" x14ac:dyDescent="0.3">
      <c r="A7" s="16" t="s">
        <v>2</v>
      </c>
      <c r="B7" s="1">
        <v>145644.95000000001</v>
      </c>
      <c r="C7" s="2">
        <v>12</v>
      </c>
      <c r="D7" s="17">
        <f t="shared" ref="D7:D22" si="0">B7*C7</f>
        <v>1747739.4000000001</v>
      </c>
    </row>
    <row r="8" spans="1:8" ht="15.6" x14ac:dyDescent="0.3">
      <c r="A8" s="16" t="s">
        <v>17</v>
      </c>
      <c r="B8" s="9">
        <v>333.34</v>
      </c>
      <c r="C8" s="2">
        <v>12</v>
      </c>
      <c r="D8" s="17">
        <f>B8*C8</f>
        <v>4000.08</v>
      </c>
    </row>
    <row r="9" spans="1:8" ht="31.2" x14ac:dyDescent="0.3">
      <c r="A9" s="16" t="s">
        <v>3</v>
      </c>
      <c r="B9" s="1">
        <v>257705.89</v>
      </c>
      <c r="C9" s="2">
        <v>12</v>
      </c>
      <c r="D9" s="17">
        <f t="shared" si="0"/>
        <v>3092470.68</v>
      </c>
    </row>
    <row r="10" spans="1:8" ht="46.8" x14ac:dyDescent="0.3">
      <c r="A10" s="16" t="s">
        <v>6</v>
      </c>
      <c r="B10" s="1">
        <v>64567</v>
      </c>
      <c r="C10" s="2">
        <v>12</v>
      </c>
      <c r="D10" s="17">
        <f t="shared" si="0"/>
        <v>774804</v>
      </c>
    </row>
    <row r="11" spans="1:8" ht="15.6" x14ac:dyDescent="0.3">
      <c r="A11" s="16" t="s">
        <v>53</v>
      </c>
      <c r="B11" s="1">
        <v>19380</v>
      </c>
      <c r="C11" s="2">
        <v>12</v>
      </c>
      <c r="D11" s="17">
        <f t="shared" si="0"/>
        <v>232560</v>
      </c>
    </row>
    <row r="12" spans="1:8" ht="15.6" x14ac:dyDescent="0.3">
      <c r="A12" s="18" t="s">
        <v>25</v>
      </c>
      <c r="B12" s="1">
        <v>1833.34</v>
      </c>
      <c r="C12" s="2">
        <v>12</v>
      </c>
      <c r="D12" s="17">
        <f>B12*C12</f>
        <v>22000.079999999998</v>
      </c>
    </row>
    <row r="13" spans="1:8" ht="46.8" x14ac:dyDescent="0.3">
      <c r="A13" s="16" t="s">
        <v>24</v>
      </c>
      <c r="B13" s="3">
        <v>14700</v>
      </c>
      <c r="C13" s="2">
        <v>12</v>
      </c>
      <c r="D13" s="17">
        <f t="shared" si="0"/>
        <v>176400</v>
      </c>
      <c r="H13" t="s">
        <v>52</v>
      </c>
    </row>
    <row r="14" spans="1:8" ht="31.2" x14ac:dyDescent="0.3">
      <c r="A14" s="16" t="s">
        <v>19</v>
      </c>
      <c r="B14" s="3">
        <v>12646.6</v>
      </c>
      <c r="C14" s="2">
        <v>12</v>
      </c>
      <c r="D14" s="17">
        <f t="shared" si="0"/>
        <v>151759.20000000001</v>
      </c>
    </row>
    <row r="15" spans="1:8" ht="15.6" x14ac:dyDescent="0.3">
      <c r="A15" s="16" t="s">
        <v>7</v>
      </c>
      <c r="B15" s="3">
        <v>106565.61</v>
      </c>
      <c r="C15" s="2">
        <v>12</v>
      </c>
      <c r="D15" s="17">
        <f t="shared" si="0"/>
        <v>1278787.32</v>
      </c>
    </row>
    <row r="16" spans="1:8" ht="21" customHeight="1" x14ac:dyDescent="0.3">
      <c r="A16" s="16" t="s">
        <v>56</v>
      </c>
      <c r="B16" s="3">
        <v>3375</v>
      </c>
      <c r="C16" s="2">
        <v>12</v>
      </c>
      <c r="D16" s="17">
        <f t="shared" si="0"/>
        <v>40500</v>
      </c>
    </row>
    <row r="17" spans="1:7" ht="15.6" x14ac:dyDescent="0.3">
      <c r="A17" s="16" t="s">
        <v>57</v>
      </c>
      <c r="B17" s="3">
        <v>25016.66</v>
      </c>
      <c r="C17" s="2">
        <v>12</v>
      </c>
      <c r="D17" s="17">
        <f t="shared" si="0"/>
        <v>300199.92</v>
      </c>
    </row>
    <row r="18" spans="1:7" ht="31.2" x14ac:dyDescent="0.3">
      <c r="A18" s="16" t="s">
        <v>8</v>
      </c>
      <c r="B18" s="3">
        <v>19000</v>
      </c>
      <c r="C18" s="2">
        <v>12</v>
      </c>
      <c r="D18" s="17">
        <f t="shared" si="0"/>
        <v>228000</v>
      </c>
    </row>
    <row r="19" spans="1:7" ht="15.6" x14ac:dyDescent="0.3">
      <c r="A19" s="16" t="s">
        <v>51</v>
      </c>
      <c r="B19" s="3">
        <v>5000</v>
      </c>
      <c r="C19" s="2">
        <v>12</v>
      </c>
      <c r="D19" s="17">
        <f t="shared" si="0"/>
        <v>60000</v>
      </c>
    </row>
    <row r="20" spans="1:7" ht="15.6" x14ac:dyDescent="0.3">
      <c r="A20" s="16" t="s">
        <v>50</v>
      </c>
      <c r="B20" s="3">
        <v>28000</v>
      </c>
      <c r="C20" s="2">
        <v>12</v>
      </c>
      <c r="D20" s="17">
        <f t="shared" si="0"/>
        <v>336000</v>
      </c>
    </row>
    <row r="21" spans="1:7" ht="15.6" x14ac:dyDescent="0.3">
      <c r="A21" s="59" t="s">
        <v>54</v>
      </c>
      <c r="B21" s="60">
        <v>11500</v>
      </c>
      <c r="C21" s="47">
        <v>12</v>
      </c>
      <c r="D21" s="48">
        <f t="shared" si="0"/>
        <v>138000</v>
      </c>
    </row>
    <row r="22" spans="1:7" ht="16.2" thickBot="1" x14ac:dyDescent="0.35">
      <c r="A22" s="45" t="s">
        <v>23</v>
      </c>
      <c r="B22" s="46">
        <v>94495.06</v>
      </c>
      <c r="C22" s="47">
        <v>12</v>
      </c>
      <c r="D22" s="48">
        <f t="shared" si="0"/>
        <v>1133940.72</v>
      </c>
    </row>
    <row r="23" spans="1:7" ht="18" thickBot="1" x14ac:dyDescent="0.35">
      <c r="A23" s="49" t="s">
        <v>15</v>
      </c>
      <c r="B23" s="50">
        <f>SUM(B6:B22)</f>
        <v>989677.8</v>
      </c>
      <c r="C23" s="51">
        <v>12</v>
      </c>
      <c r="D23" s="52">
        <f>SUM(D6:D22)</f>
        <v>11876133.600000001</v>
      </c>
    </row>
    <row r="24" spans="1:7" ht="15" thickBot="1" x14ac:dyDescent="0.35">
      <c r="A24" s="62" t="s">
        <v>45</v>
      </c>
      <c r="B24" s="62"/>
      <c r="C24" s="62"/>
      <c r="D24" s="62"/>
    </row>
    <row r="25" spans="1:7" ht="15" thickBot="1" x14ac:dyDescent="0.35">
      <c r="A25" s="41" t="s">
        <v>9</v>
      </c>
      <c r="B25" s="42" t="s">
        <v>10</v>
      </c>
      <c r="C25" s="43" t="s">
        <v>11</v>
      </c>
      <c r="D25" s="44" t="s">
        <v>12</v>
      </c>
    </row>
    <row r="26" spans="1:7" ht="15.6" x14ac:dyDescent="0.3">
      <c r="A26" s="61" t="s">
        <v>48</v>
      </c>
      <c r="B26" s="39"/>
      <c r="C26" s="39"/>
      <c r="D26" s="40"/>
    </row>
    <row r="27" spans="1:7" ht="15.6" x14ac:dyDescent="0.3">
      <c r="A27" s="20" t="s">
        <v>21</v>
      </c>
      <c r="B27" s="12">
        <v>2448381.0299999998</v>
      </c>
      <c r="C27" s="6"/>
      <c r="D27" s="14"/>
    </row>
    <row r="28" spans="1:7" ht="15.6" x14ac:dyDescent="0.3">
      <c r="A28" s="19" t="s">
        <v>20</v>
      </c>
      <c r="B28" s="6">
        <v>14054336.109999999</v>
      </c>
      <c r="C28" s="7">
        <v>13370376.01</v>
      </c>
      <c r="D28" s="14">
        <v>84.88</v>
      </c>
    </row>
    <row r="29" spans="1:7" ht="15.6" x14ac:dyDescent="0.3">
      <c r="A29" s="19" t="s">
        <v>13</v>
      </c>
      <c r="B29" s="6">
        <v>2056164</v>
      </c>
      <c r="C29" s="7">
        <v>2381716.37</v>
      </c>
      <c r="D29" s="14">
        <v>84.88</v>
      </c>
    </row>
    <row r="30" spans="1:7" ht="16.2" thickBot="1" x14ac:dyDescent="0.35">
      <c r="A30" s="21" t="s">
        <v>14</v>
      </c>
      <c r="B30" s="22">
        <f>SUM(B28:B29)</f>
        <v>16110500.109999999</v>
      </c>
      <c r="C30" s="23">
        <v>15752092.380000001</v>
      </c>
      <c r="D30" s="24">
        <v>84.88</v>
      </c>
    </row>
    <row r="31" spans="1:7" ht="15" customHeight="1" thickBot="1" x14ac:dyDescent="0.35">
      <c r="A31" s="57" t="s">
        <v>22</v>
      </c>
      <c r="B31" s="58">
        <v>2806398.86</v>
      </c>
      <c r="G31" s="13"/>
    </row>
    <row r="32" spans="1:7" ht="15" customHeight="1" x14ac:dyDescent="0.3">
      <c r="A32" s="32"/>
      <c r="B32" s="33"/>
      <c r="G32" s="13"/>
    </row>
    <row r="33" spans="1:7" ht="15" customHeight="1" thickBot="1" x14ac:dyDescent="0.35">
      <c r="A33" s="63" t="s">
        <v>42</v>
      </c>
      <c r="B33" s="63"/>
      <c r="C33" s="63"/>
      <c r="D33" s="63"/>
      <c r="G33" s="13"/>
    </row>
    <row r="34" spans="1:7" ht="15" customHeight="1" thickBot="1" x14ac:dyDescent="0.35">
      <c r="A34" s="41" t="s">
        <v>9</v>
      </c>
      <c r="B34" s="42" t="s">
        <v>10</v>
      </c>
      <c r="C34" s="43" t="s">
        <v>11</v>
      </c>
      <c r="D34" s="44" t="s">
        <v>12</v>
      </c>
      <c r="G34" s="13"/>
    </row>
    <row r="35" spans="1:7" ht="15" customHeight="1" x14ac:dyDescent="0.3">
      <c r="A35" s="61" t="s">
        <v>49</v>
      </c>
      <c r="B35" s="39"/>
      <c r="C35" s="39"/>
      <c r="D35" s="40"/>
      <c r="G35" s="13"/>
    </row>
    <row r="36" spans="1:7" ht="15" customHeight="1" x14ac:dyDescent="0.3">
      <c r="A36" s="20" t="s">
        <v>21</v>
      </c>
      <c r="B36" s="12">
        <v>745304.06</v>
      </c>
      <c r="C36" s="6"/>
      <c r="D36" s="14"/>
      <c r="G36" s="13"/>
    </row>
    <row r="37" spans="1:7" ht="15" customHeight="1" x14ac:dyDescent="0.3">
      <c r="A37" s="19" t="s">
        <v>43</v>
      </c>
      <c r="B37" s="6">
        <v>5446090.3200000003</v>
      </c>
      <c r="C37" s="7">
        <v>5406004.7699999996</v>
      </c>
      <c r="D37" s="14">
        <v>87.31</v>
      </c>
      <c r="G37" s="13"/>
    </row>
    <row r="38" spans="1:7" ht="15" customHeight="1" thickBot="1" x14ac:dyDescent="0.35">
      <c r="A38" s="21" t="s">
        <v>44</v>
      </c>
      <c r="B38" s="22">
        <v>4560000</v>
      </c>
      <c r="C38" s="23">
        <v>4560000</v>
      </c>
      <c r="D38" s="24">
        <v>100</v>
      </c>
      <c r="G38" s="13"/>
    </row>
    <row r="39" spans="1:7" ht="15" customHeight="1" thickBot="1" x14ac:dyDescent="0.35">
      <c r="A39" s="57" t="s">
        <v>22</v>
      </c>
      <c r="B39" s="58">
        <v>790976</v>
      </c>
      <c r="G39" s="13"/>
    </row>
    <row r="40" spans="1:7" x14ac:dyDescent="0.3">
      <c r="A40" s="8"/>
    </row>
    <row r="41" spans="1:7" ht="15" thickBot="1" x14ac:dyDescent="0.35">
      <c r="A41" s="63" t="s">
        <v>46</v>
      </c>
      <c r="B41" s="63"/>
      <c r="C41" s="63"/>
      <c r="D41" s="63"/>
    </row>
    <row r="42" spans="1:7" ht="16.2" thickBot="1" x14ac:dyDescent="0.35">
      <c r="A42" s="36" t="s">
        <v>16</v>
      </c>
      <c r="B42" s="37"/>
      <c r="C42" s="10"/>
    </row>
    <row r="43" spans="1:7" ht="28.2" x14ac:dyDescent="0.3">
      <c r="A43" s="34" t="s">
        <v>27</v>
      </c>
      <c r="B43" s="35">
        <v>544500</v>
      </c>
      <c r="C43" s="10"/>
    </row>
    <row r="44" spans="1:7" x14ac:dyDescent="0.3">
      <c r="A44" s="28" t="s">
        <v>28</v>
      </c>
      <c r="B44" s="15">
        <v>85000</v>
      </c>
      <c r="C44" s="10"/>
    </row>
    <row r="45" spans="1:7" x14ac:dyDescent="0.3">
      <c r="A45" s="29" t="s">
        <v>29</v>
      </c>
      <c r="B45" s="15">
        <v>9440</v>
      </c>
      <c r="C45" s="10"/>
    </row>
    <row r="46" spans="1:7" ht="28.5" customHeight="1" x14ac:dyDescent="0.3">
      <c r="A46" s="26" t="s">
        <v>30</v>
      </c>
      <c r="B46" s="15">
        <v>21950</v>
      </c>
      <c r="C46" s="10"/>
    </row>
    <row r="47" spans="1:7" x14ac:dyDescent="0.3">
      <c r="A47" s="27" t="s">
        <v>32</v>
      </c>
      <c r="B47" s="15">
        <v>110000</v>
      </c>
      <c r="C47" s="10"/>
    </row>
    <row r="48" spans="1:7" x14ac:dyDescent="0.3">
      <c r="A48" s="27" t="s">
        <v>33</v>
      </c>
      <c r="B48" s="15">
        <v>75000</v>
      </c>
      <c r="C48" s="10"/>
    </row>
    <row r="49" spans="1:3" ht="26.25" customHeight="1" x14ac:dyDescent="0.3">
      <c r="A49" s="27" t="s">
        <v>34</v>
      </c>
      <c r="B49" s="15">
        <v>81000</v>
      </c>
      <c r="C49" s="10"/>
    </row>
    <row r="50" spans="1:3" ht="28.2" x14ac:dyDescent="0.3">
      <c r="A50" s="26" t="s">
        <v>37</v>
      </c>
      <c r="B50" s="15">
        <v>42800</v>
      </c>
      <c r="C50" s="10"/>
    </row>
    <row r="51" spans="1:3" x14ac:dyDescent="0.3">
      <c r="A51" s="27" t="s">
        <v>35</v>
      </c>
      <c r="B51" s="15">
        <v>43285</v>
      </c>
      <c r="C51" s="10"/>
    </row>
    <row r="52" spans="1:3" x14ac:dyDescent="0.3">
      <c r="A52" s="27" t="s">
        <v>36</v>
      </c>
      <c r="B52" s="15">
        <v>18400</v>
      </c>
      <c r="C52" s="10"/>
    </row>
    <row r="53" spans="1:3" x14ac:dyDescent="0.3">
      <c r="A53" s="27" t="s">
        <v>38</v>
      </c>
      <c r="B53" s="15">
        <v>4000</v>
      </c>
      <c r="C53" s="10"/>
    </row>
    <row r="54" spans="1:3" x14ac:dyDescent="0.3">
      <c r="A54" s="28" t="s">
        <v>39</v>
      </c>
      <c r="B54" s="15">
        <v>43550</v>
      </c>
      <c r="C54" s="10"/>
    </row>
    <row r="55" spans="1:3" x14ac:dyDescent="0.3">
      <c r="A55" s="29" t="s">
        <v>40</v>
      </c>
      <c r="B55" s="15">
        <v>1600</v>
      </c>
      <c r="C55" s="10"/>
    </row>
    <row r="56" spans="1:3" ht="28.2" x14ac:dyDescent="0.3">
      <c r="A56" s="27" t="s">
        <v>31</v>
      </c>
      <c r="B56" s="15">
        <v>29300</v>
      </c>
      <c r="C56" s="10"/>
    </row>
    <row r="57" spans="1:3" x14ac:dyDescent="0.3">
      <c r="A57" s="30" t="s">
        <v>55</v>
      </c>
      <c r="B57" s="31">
        <v>50000</v>
      </c>
      <c r="C57" s="10"/>
    </row>
    <row r="58" spans="1:3" ht="15" thickBot="1" x14ac:dyDescent="0.35">
      <c r="A58" s="30" t="s">
        <v>41</v>
      </c>
      <c r="B58" s="31">
        <v>230400</v>
      </c>
      <c r="C58" s="10"/>
    </row>
    <row r="59" spans="1:3" ht="16.2" thickBot="1" x14ac:dyDescent="0.35">
      <c r="A59" s="25" t="s">
        <v>26</v>
      </c>
      <c r="B59" s="38">
        <f>SUM(B43:B58)</f>
        <v>1390225</v>
      </c>
      <c r="C59" s="10"/>
    </row>
    <row r="60" spans="1:3" x14ac:dyDescent="0.3">
      <c r="A60" s="10"/>
      <c r="B60" s="11"/>
      <c r="C60" s="10"/>
    </row>
  </sheetData>
  <mergeCells count="7">
    <mergeCell ref="A24:D24"/>
    <mergeCell ref="A41:D41"/>
    <mergeCell ref="A3:D3"/>
    <mergeCell ref="A4:A5"/>
    <mergeCell ref="B4:C5"/>
    <mergeCell ref="D4:D5"/>
    <mergeCell ref="A33:D33"/>
  </mergeCells>
  <pageMargins left="0" right="0" top="0" bottom="0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2025-03-27T11:11:07Z</dcterms:modified>
</cp:coreProperties>
</file>